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W15012\Desktop\水道\「経営比較分析表」\H28\20 川崎町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<sst xmlns="http://schemas.openxmlformats.org/spreadsheetml/2006/main" count="217" uniqueCount="107">
  <si>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</si>
  <si>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</si>
  <si>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</si>
  <si>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</si>
  <si>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</si>
  <si>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</si>
  <si>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</si>
  <si>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</si>
  <si>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</si>
  <si>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</si>
  <si>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</si>
  <si>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</si>
  <si>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</si>
  <si>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</si>
  <si>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</si>
  <si>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</si>
  <si>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</si>
  <si>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</si>
  <si>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</si>
  <si>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</si>
  <si>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</si>
  <si>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</si>
  <si>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</si>
  <si>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</si>
  <si>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</si>
  <si>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</si>
  <si>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</si>
  <si>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</si>
  <si>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</si>
  <si>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</si>
  <si>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</si>
  <si>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</si>
  <si>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</si>
  <si>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</si>
  <si>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</si>
  <si>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</si>
  <si>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</si>
  <si>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</si>
  <si>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</si>
  <si>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</si>
  <si>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</si>
  <si>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</si>
  <si>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</si>
  <si>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</si>
  <si>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</si>
  <si>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</si>
  <si>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</si>
  <si>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</si>
  <si>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</si>
  <si>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</si>
  <si>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</si>
  <si>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</si>
  <si>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</si>
  <si>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</si>
  <si>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</si>
  <si>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</si>
  <si>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</si>
  <si>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</si>
  <si>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</si>
  <si>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</si>
  <si>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</si>
  <si>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</si>
  <si>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</si>
  <si>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</si>
  <si>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</si>
  <si>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</si>
  <si>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</si>
  <si>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</si>
  <si>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</si>
  <si>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</si>
  <si>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</si>
  <si>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</si>
  <si>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</si>
  <si>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</si>
  <si>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</si>
  <si>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</si>
  <si>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</si>
  <si>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</si>
  <si>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</si>
  <si>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</si>
  <si>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</si>
  <si>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</si>
  <si>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</si>
  <si>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</si>
  <si>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</si>
  <si>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</si>
  <si>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</si>
  <si>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</si>
  <si>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</si>
  <si>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</si>
  <si>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</si>
  <si>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</si>
  <si>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</si>
  <si>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川崎町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</si>
  <si>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</si>
  <si>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</si>
  <si>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</si>
  <si>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</si>
  <si>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</si>
  <si>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</si>
  <si>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</si>
  <si>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</si>
  <si>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</si>
  <si>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</si>
  <si>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管路の経年化率は類似団体平均値より低い状況である。今後、石綿管布設替工事により更新予定であるため、経年化率は減少し更新率は増加する見込みである。</t>
    <rPh sb="0" eb="2">
      <t>カンロ</t>
    </rPh>
    <rPh sb="3" eb="5">
      <t>ケイネン</t>
    </rPh>
    <rPh sb="5" eb="6">
      <t>カ</t>
    </rPh>
    <rPh sb="6" eb="7">
      <t>リツ</t>
    </rPh>
    <rPh sb="8" eb="10">
      <t>ルイジ</t>
    </rPh>
    <rPh sb="10" eb="12">
      <t>ダンタイ</t>
    </rPh>
    <rPh sb="12" eb="15">
      <t>ヘイキンチ</t>
    </rPh>
    <rPh sb="17" eb="18">
      <t>ヒク</t>
    </rPh>
    <rPh sb="19" eb="21">
      <t>ジョウキョウ</t>
    </rPh>
    <rPh sb="25" eb="27">
      <t>コンゴ</t>
    </rPh>
    <rPh sb="28" eb="31">
      <t>セキメンカン</t>
    </rPh>
    <rPh sb="31" eb="33">
      <t>フセツ</t>
    </rPh>
    <rPh sb="33" eb="34">
      <t>ガエ</t>
    </rPh>
    <rPh sb="34" eb="36">
      <t>コウジ</t>
    </rPh>
    <rPh sb="39" eb="41">
      <t>コウシン</t>
    </rPh>
    <rPh sb="41" eb="43">
      <t>ヨテイ</t>
    </rPh>
    <rPh sb="49" eb="52">
      <t>ケイネンカ</t>
    </rPh>
    <rPh sb="52" eb="53">
      <t>リツ</t>
    </rPh>
    <rPh sb="54" eb="56">
      <t>ゲンショウ</t>
    </rPh>
    <rPh sb="57" eb="59">
      <t>コウシン</t>
    </rPh>
    <rPh sb="59" eb="60">
      <t>リツ</t>
    </rPh>
    <rPh sb="61" eb="63">
      <t>ゾウカ</t>
    </rPh>
    <rPh sb="65" eb="67">
      <t>ミコ</t>
    </rPh>
    <phoneticPr fontId="4"/>
  </si>
  <si>
    <t>今後も給水人口の減少により、給水収益及び水需要の減少が見込まれる。そのため、現在行っている未収金対策を継続して行うとともに、コスト削減に努め、健全な事業運営を図る。</t>
    <rPh sb="0" eb="2">
      <t>コンゴ</t>
    </rPh>
    <rPh sb="3" eb="5">
      <t>キュウスイ</t>
    </rPh>
    <rPh sb="5" eb="7">
      <t>ジンコウ</t>
    </rPh>
    <rPh sb="8" eb="10">
      <t>ゲンショウ</t>
    </rPh>
    <rPh sb="14" eb="16">
      <t>キュウスイ</t>
    </rPh>
    <rPh sb="16" eb="18">
      <t>シュウエキ</t>
    </rPh>
    <rPh sb="18" eb="19">
      <t>オヨ</t>
    </rPh>
    <rPh sb="20" eb="21">
      <t>ミズ</t>
    </rPh>
    <rPh sb="21" eb="23">
      <t>ジュヨウ</t>
    </rPh>
    <rPh sb="24" eb="26">
      <t>ゲンショウ</t>
    </rPh>
    <rPh sb="27" eb="29">
      <t>ミコ</t>
    </rPh>
    <rPh sb="38" eb="40">
      <t>ゲンザイ</t>
    </rPh>
    <rPh sb="40" eb="41">
      <t>オコナ</t>
    </rPh>
    <rPh sb="45" eb="48">
      <t>ミシュウキン</t>
    </rPh>
    <rPh sb="48" eb="50">
      <t>タイサク</t>
    </rPh>
    <rPh sb="51" eb="53">
      <t>ケイゾク</t>
    </rPh>
    <rPh sb="55" eb="56">
      <t>オコナ</t>
    </rPh>
    <rPh sb="65" eb="67">
      <t>サクゲン</t>
    </rPh>
    <rPh sb="68" eb="69">
      <t>ツト</t>
    </rPh>
    <rPh sb="71" eb="73">
      <t>ケンゼン</t>
    </rPh>
    <rPh sb="74" eb="76">
      <t>ジギョウ</t>
    </rPh>
    <rPh sb="76" eb="78">
      <t>ウンエイ</t>
    </rPh>
    <rPh sb="79" eb="80">
      <t>ハカ</t>
    </rPh>
    <phoneticPr fontId="4"/>
  </si>
  <si>
    <t>④減少傾向ではあるが、H32年度まで石綿管更新事業を実施するため、それまでは類似団体平均値より高い値が続くと思われる。
⑤料金回収率は100％を下回っており、繰入金等で費用を賄っている状況である。収入の増加対策として給水停止等による水道料金の回収(未収金対策)を実施している。
⑥給水原価は依然として類似団体の平均値より高い状況にある。これは給水人口の減少に伴う有収水量の減少が原因である。そのため、有収水量増加のため、未加入者の加入促進を図る。
⑦前年度と比較して増加しているものの、依然として類似団体より低い状況にある。そのため、施設効率等の改善が求められる。
⑧有収率は平成24年度をピークに年々減少している。現在、石綿管布設替を行っており、さらに今後は漏水多発区域の布設替も予定していることから、有収率の向上が見込まれる。</t>
    <rPh sb="1" eb="3">
      <t>ゲンショウ</t>
    </rPh>
    <rPh sb="3" eb="5">
      <t>ケイコウ</t>
    </rPh>
    <rPh sb="14" eb="16">
      <t>ネンド</t>
    </rPh>
    <rPh sb="18" eb="21">
      <t>セキメンカン</t>
    </rPh>
    <rPh sb="21" eb="23">
      <t>コウシン</t>
    </rPh>
    <rPh sb="23" eb="25">
      <t>ジギョウ</t>
    </rPh>
    <rPh sb="26" eb="28">
      <t>ジッシ</t>
    </rPh>
    <rPh sb="38" eb="40">
      <t>ルイジ</t>
    </rPh>
    <rPh sb="40" eb="42">
      <t>ダンタイ</t>
    </rPh>
    <rPh sb="42" eb="45">
      <t>ヘイキンチ</t>
    </rPh>
    <rPh sb="47" eb="48">
      <t>タカ</t>
    </rPh>
    <rPh sb="49" eb="50">
      <t>アタイ</t>
    </rPh>
    <rPh sb="51" eb="52">
      <t>ツヅ</t>
    </rPh>
    <rPh sb="54" eb="55">
      <t>オモ</t>
    </rPh>
    <rPh sb="61" eb="63">
      <t>リョウキン</t>
    </rPh>
    <rPh sb="63" eb="65">
      <t>カイシュウ</t>
    </rPh>
    <rPh sb="65" eb="66">
      <t>リツ</t>
    </rPh>
    <rPh sb="72" eb="74">
      <t>シタマワ</t>
    </rPh>
    <rPh sb="79" eb="81">
      <t>クリイレ</t>
    </rPh>
    <rPh sb="81" eb="82">
      <t>キン</t>
    </rPh>
    <rPh sb="82" eb="83">
      <t>ナド</t>
    </rPh>
    <rPh sb="84" eb="86">
      <t>ヒヨウ</t>
    </rPh>
    <rPh sb="87" eb="88">
      <t>マカナ</t>
    </rPh>
    <rPh sb="92" eb="94">
      <t>ジョウキョウ</t>
    </rPh>
    <rPh sb="140" eb="142">
      <t>キュウスイ</t>
    </rPh>
    <rPh sb="142" eb="144">
      <t>ゲンカ</t>
    </rPh>
    <rPh sb="145" eb="147">
      <t>イゼン</t>
    </rPh>
    <rPh sb="150" eb="152">
      <t>ルイジ</t>
    </rPh>
    <rPh sb="152" eb="154">
      <t>ダンタイ</t>
    </rPh>
    <rPh sb="155" eb="158">
      <t>ヘイキンチ</t>
    </rPh>
    <rPh sb="160" eb="161">
      <t>タカ</t>
    </rPh>
    <rPh sb="162" eb="164">
      <t>ジョウキョウ</t>
    </rPh>
    <rPh sb="171" eb="173">
      <t>キュウスイ</t>
    </rPh>
    <rPh sb="173" eb="175">
      <t>ジンコウ</t>
    </rPh>
    <rPh sb="176" eb="178">
      <t>ゲンショウ</t>
    </rPh>
    <rPh sb="179" eb="180">
      <t>トモナ</t>
    </rPh>
    <rPh sb="181" eb="183">
      <t>ユウシュウ</t>
    </rPh>
    <rPh sb="183" eb="185">
      <t>スイリョウ</t>
    </rPh>
    <rPh sb="186" eb="188">
      <t>ゲンショウ</t>
    </rPh>
    <rPh sb="189" eb="191">
      <t>ゲンイン</t>
    </rPh>
    <rPh sb="200" eb="202">
      <t>ユウシュウ</t>
    </rPh>
    <rPh sb="202" eb="204">
      <t>スイリョウ</t>
    </rPh>
    <rPh sb="204" eb="206">
      <t>ゾウカ</t>
    </rPh>
    <rPh sb="210" eb="214">
      <t>ミカニュウシャ</t>
    </rPh>
    <rPh sb="215" eb="217">
      <t>カニュウ</t>
    </rPh>
    <rPh sb="217" eb="219">
      <t>ソクシン</t>
    </rPh>
    <rPh sb="220" eb="221">
      <t>ハカ</t>
    </rPh>
    <rPh sb="225" eb="228">
      <t>ゼンネンド</t>
    </rPh>
    <rPh sb="229" eb="231">
      <t>ヒカク</t>
    </rPh>
    <rPh sb="233" eb="235">
      <t>ゾウカ</t>
    </rPh>
    <rPh sb="243" eb="245">
      <t>イゼン</t>
    </rPh>
    <rPh sb="248" eb="250">
      <t>ルイジ</t>
    </rPh>
    <rPh sb="250" eb="252">
      <t>ダンタイ</t>
    </rPh>
    <rPh sb="254" eb="255">
      <t>ヒク</t>
    </rPh>
    <rPh sb="256" eb="258">
      <t>ジョウキョウ</t>
    </rPh>
    <rPh sb="267" eb="269">
      <t>シセツ</t>
    </rPh>
    <rPh sb="269" eb="271">
      <t>コウリツ</t>
    </rPh>
    <rPh sb="271" eb="272">
      <t>ナド</t>
    </rPh>
    <rPh sb="273" eb="275">
      <t>カイゼン</t>
    </rPh>
    <rPh sb="276" eb="277">
      <t>モト</t>
    </rPh>
    <rPh sb="284" eb="286">
      <t>ユウシュウ</t>
    </rPh>
    <rPh sb="286" eb="287">
      <t>リツ</t>
    </rPh>
    <rPh sb="288" eb="290">
      <t>ヘイセイ</t>
    </rPh>
    <rPh sb="292" eb="294">
      <t>ネンド</t>
    </rPh>
    <rPh sb="299" eb="301">
      <t>ネンネン</t>
    </rPh>
    <rPh sb="301" eb="303">
      <t>ゲンショウ</t>
    </rPh>
    <rPh sb="308" eb="310">
      <t>ゲンザイ</t>
    </rPh>
    <rPh sb="311" eb="314">
      <t>セキメンカン</t>
    </rPh>
    <rPh sb="314" eb="316">
      <t>フセツ</t>
    </rPh>
    <rPh sb="316" eb="317">
      <t>ガ</t>
    </rPh>
    <rPh sb="318" eb="319">
      <t>オコナ</t>
    </rPh>
    <rPh sb="327" eb="329">
      <t>コンゴ</t>
    </rPh>
    <rPh sb="330" eb="332">
      <t>ロウスイ</t>
    </rPh>
    <rPh sb="332" eb="334">
      <t>タハツ</t>
    </rPh>
    <rPh sb="334" eb="336">
      <t>クイキ</t>
    </rPh>
    <rPh sb="337" eb="339">
      <t>フセツ</t>
    </rPh>
    <rPh sb="339" eb="340">
      <t>ガ</t>
    </rPh>
    <rPh sb="341" eb="343">
      <t>ヨテイ</t>
    </rPh>
    <rPh sb="352" eb="354">
      <t>ユウシュウ</t>
    </rPh>
    <rPh sb="354" eb="355">
      <t>リツ</t>
    </rPh>
    <rPh sb="356" eb="358">
      <t>コウジョウ</t>
    </rPh>
    <rPh sb="359" eb="361">
      <t>ミコ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</si>
</sst>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3.06</c:v>
                </c:pt>
                <c:pt idx="2">
                  <c:v>0.5</c:v>
                </c:pt>
                <c:pt idx="3">
                  <c:v>1.02</c:v>
                </c:pt>
                <c:pt idx="4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83640"/>
        <c:axId val="18858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83640"/>
        <c:axId val="188584024"/>
      </c:lineChart>
      <c:dateAx>
        <c:axId val="18858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584024"/>
        <c:crosses val="autoZero"/>
        <c:auto val="1"/>
        <c:lblOffset val="100"/>
        <c:baseTimeUnit val="years"/>
      </c:dateAx>
      <c:valAx>
        <c:axId val="18858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58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40.14</c:v>
                </c:pt>
                <c:pt idx="1">
                  <c:v>38.61</c:v>
                </c:pt>
                <c:pt idx="2">
                  <c:v>38.53</c:v>
                </c:pt>
                <c:pt idx="3">
                  <c:v>38.01</c:v>
                </c:pt>
                <c:pt idx="4">
                  <c:v>38.85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31464"/>
        <c:axId val="18883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31464"/>
        <c:axId val="188831856"/>
      </c:lineChart>
      <c:dateAx>
        <c:axId val="188831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831856"/>
        <c:crosses val="autoZero"/>
        <c:auto val="1"/>
        <c:lblOffset val="100"/>
        <c:baseTimeUnit val="years"/>
      </c:dateAx>
      <c:valAx>
        <c:axId val="18883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31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82.95</c:v>
                </c:pt>
                <c:pt idx="2">
                  <c:v>75.39</c:v>
                </c:pt>
                <c:pt idx="3">
                  <c:v>74.150000000000006</c:v>
                </c:pt>
                <c:pt idx="4">
                  <c:v>71.61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33032"/>
        <c:axId val="18922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33032"/>
        <c:axId val="189222728"/>
      </c:lineChart>
      <c:dateAx>
        <c:axId val="188833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222728"/>
        <c:crosses val="autoZero"/>
        <c:auto val="1"/>
        <c:lblOffset val="100"/>
        <c:baseTimeUnit val="years"/>
      </c:dateAx>
      <c:valAx>
        <c:axId val="18922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33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98.91</c:v>
                </c:pt>
                <c:pt idx="1">
                  <c:v>124.36</c:v>
                </c:pt>
                <c:pt idx="2">
                  <c:v>86.04</c:v>
                </c:pt>
                <c:pt idx="3">
                  <c:v>95.14</c:v>
                </c:pt>
                <c:pt idx="4">
                  <c:v>100.2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98088"/>
        <c:axId val="18905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98088"/>
        <c:axId val="189058624"/>
      </c:lineChart>
      <c:dateAx>
        <c:axId val="12499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058624"/>
        <c:crosses val="autoZero"/>
        <c:auto val="1"/>
        <c:lblOffset val="100"/>
        <c:baseTimeUnit val="years"/>
      </c:dateAx>
      <c:valAx>
        <c:axId val="189058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998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45.42</c:v>
                </c:pt>
                <c:pt idx="1">
                  <c:v>42.53</c:v>
                </c:pt>
                <c:pt idx="2">
                  <c:v>44.23</c:v>
                </c:pt>
                <c:pt idx="3">
                  <c:v>45.73</c:v>
                </c:pt>
                <c:pt idx="4">
                  <c:v>47.35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62136"/>
        <c:axId val="18866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62136"/>
        <c:axId val="188662520"/>
      </c:lineChart>
      <c:dateAx>
        <c:axId val="188662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662520"/>
        <c:crosses val="autoZero"/>
        <c:auto val="1"/>
        <c:lblOffset val="100"/>
        <c:baseTimeUnit val="years"/>
      </c:dateAx>
      <c:valAx>
        <c:axId val="18866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62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160"/>
        <c:axId val="12640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160"/>
        <c:axId val="126405264"/>
      </c:lineChart>
      <c:dateAx>
        <c:axId val="188697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405264"/>
        <c:crosses val="autoZero"/>
        <c:auto val="1"/>
        <c:lblOffset val="100"/>
        <c:baseTimeUnit val="years"/>
      </c:dateAx>
      <c:valAx>
        <c:axId val="12640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697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 formatCode="#,##0.00;&quot;△&quot;#,##0.00;&quot;-&quot;">
                  <c:v>5.12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06440"/>
        <c:axId val="18910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6440"/>
        <c:axId val="189103696"/>
      </c:lineChart>
      <c:dateAx>
        <c:axId val="12640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03696"/>
        <c:crosses val="autoZero"/>
        <c:auto val="1"/>
        <c:lblOffset val="100"/>
        <c:baseTimeUnit val="years"/>
      </c:dateAx>
      <c:valAx>
        <c:axId val="189103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40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1985.32</c:v>
                </c:pt>
                <c:pt idx="1">
                  <c:v>4003.86</c:v>
                </c:pt>
                <c:pt idx="2">
                  <c:v>4437.04</c:v>
                </c:pt>
                <c:pt idx="3">
                  <c:v>450.81</c:v>
                </c:pt>
                <c:pt idx="4">
                  <c:v>404.31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04872"/>
        <c:axId val="18910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04872"/>
        <c:axId val="189105264"/>
      </c:lineChart>
      <c:dateAx>
        <c:axId val="18910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05264"/>
        <c:crosses val="autoZero"/>
        <c:auto val="1"/>
        <c:lblOffset val="100"/>
        <c:baseTimeUnit val="years"/>
      </c:dateAx>
      <c:valAx>
        <c:axId val="189105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04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814.65</c:v>
                </c:pt>
                <c:pt idx="1">
                  <c:v>616.79</c:v>
                </c:pt>
                <c:pt idx="2">
                  <c:v>795.16</c:v>
                </c:pt>
                <c:pt idx="3">
                  <c:v>726.83</c:v>
                </c:pt>
                <c:pt idx="4">
                  <c:v>711.78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06440"/>
        <c:axId val="18910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06440"/>
        <c:axId val="189106832"/>
      </c:lineChart>
      <c:dateAx>
        <c:axId val="18910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9106832"/>
        <c:crosses val="autoZero"/>
        <c:auto val="1"/>
        <c:lblOffset val="100"/>
        <c:baseTimeUnit val="years"/>
      </c:dateAx>
      <c:valAx>
        <c:axId val="189106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910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109.43</c:v>
                </c:pt>
                <c:pt idx="2">
                  <c:v>71.790000000000006</c:v>
                </c:pt>
                <c:pt idx="3">
                  <c:v>87.89</c:v>
                </c:pt>
                <c:pt idx="4">
                  <c:v>82.82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404872"/>
        <c:axId val="12640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04872"/>
        <c:axId val="126404480"/>
      </c:lineChart>
      <c:dateAx>
        <c:axId val="12640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6404480"/>
        <c:crosses val="autoZero"/>
        <c:auto val="1"/>
        <c:lblOffset val="100"/>
        <c:baseTimeUnit val="years"/>
      </c:dateAx>
      <c:valAx>
        <c:axId val="12640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6404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304.86</c:v>
                </c:pt>
                <c:pt idx="1">
                  <c:v>259.44</c:v>
                </c:pt>
                <c:pt idx="2">
                  <c:v>335.08</c:v>
                </c:pt>
                <c:pt idx="3">
                  <c:v>299.58999999999997</c:v>
                </c:pt>
                <c:pt idx="4">
                  <c:v>318.38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29896"/>
        <c:axId val="18883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29896"/>
        <c:axId val="188830288"/>
      </c:lineChart>
      <c:dateAx>
        <c:axId val="18882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8830288"/>
        <c:crosses val="autoZero"/>
        <c:auto val="1"/>
        <c:lblOffset val="100"/>
        <c:baseTimeUnit val="years"/>
      </c:dateAx>
      <c:valAx>
        <c:axId val="18883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882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Z13" zoomScale="85" zoomScaleNormal="8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宮城県　川崎町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9247</v>
      </c>
      <c r="AJ8" s="75"/>
      <c r="AK8" s="75"/>
      <c r="AL8" s="75"/>
      <c r="AM8" s="75"/>
      <c r="AN8" s="75"/>
      <c r="AO8" s="75"/>
      <c r="AP8" s="76"/>
      <c r="AQ8" s="57">
        <f>データ!R6</f>
        <v>270.77</v>
      </c>
      <c r="AR8" s="57"/>
      <c r="AS8" s="57"/>
      <c r="AT8" s="57"/>
      <c r="AU8" s="57"/>
      <c r="AV8" s="57"/>
      <c r="AW8" s="57"/>
      <c r="AX8" s="57"/>
      <c r="AY8" s="57">
        <f>データ!S6</f>
        <v>34.15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52.72</v>
      </c>
      <c r="K10" s="57"/>
      <c r="L10" s="57"/>
      <c r="M10" s="57"/>
      <c r="N10" s="57"/>
      <c r="O10" s="57"/>
      <c r="P10" s="57"/>
      <c r="Q10" s="57"/>
      <c r="R10" s="57">
        <f>データ!O6</f>
        <v>93.2</v>
      </c>
      <c r="S10" s="57"/>
      <c r="T10" s="57"/>
      <c r="U10" s="57"/>
      <c r="V10" s="57"/>
      <c r="W10" s="57"/>
      <c r="X10" s="57"/>
      <c r="Y10" s="57"/>
      <c r="Z10" s="65">
        <f>データ!P6</f>
        <v>4374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8609</v>
      </c>
      <c r="AJ10" s="65"/>
      <c r="AK10" s="65"/>
      <c r="AL10" s="65"/>
      <c r="AM10" s="65"/>
      <c r="AN10" s="65"/>
      <c r="AO10" s="65"/>
      <c r="AP10" s="65"/>
      <c r="AQ10" s="57">
        <f>データ!U6</f>
        <v>47.31</v>
      </c>
      <c r="AR10" s="57"/>
      <c r="AS10" s="57"/>
      <c r="AT10" s="57"/>
      <c r="AU10" s="57"/>
      <c r="AV10" s="57"/>
      <c r="AW10" s="57"/>
      <c r="AX10" s="57"/>
      <c r="AY10" s="57">
        <f>データ!V6</f>
        <v>181.97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43249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宮城県　川崎町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52.72</v>
      </c>
      <c r="O6" s="32">
        <f t="shared" si="3"/>
        <v>93.2</v>
      </c>
      <c r="P6" s="32">
        <f t="shared" si="3"/>
        <v>4374</v>
      </c>
      <c r="Q6" s="32">
        <f t="shared" si="3"/>
        <v>9247</v>
      </c>
      <c r="R6" s="32">
        <f t="shared" si="3"/>
        <v>270.77</v>
      </c>
      <c r="S6" s="32">
        <f t="shared" si="3"/>
        <v>34.15</v>
      </c>
      <c r="T6" s="32">
        <f t="shared" si="3"/>
        <v>8609</v>
      </c>
      <c r="U6" s="32">
        <f t="shared" si="3"/>
        <v>47.31</v>
      </c>
      <c r="V6" s="32">
        <f t="shared" si="3"/>
        <v>181.97</v>
      </c>
      <c r="W6" s="33">
        <f>IF(W7="",NA(),W7)</f>
        <v>98.91</v>
      </c>
      <c r="X6" s="33">
        <f t="shared" ref="X6:AF6" si="4">IF(X7="",NA(),X7)</f>
        <v>124.36</v>
      </c>
      <c r="Y6" s="33">
        <f t="shared" si="4"/>
        <v>86.04</v>
      </c>
      <c r="Z6" s="33">
        <f t="shared" si="4"/>
        <v>95.14</v>
      </c>
      <c r="AA6" s="33">
        <f t="shared" si="4"/>
        <v>100.2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3">
        <f>IF(AH7="",NA(),AH7)</f>
        <v>5.12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1985.32</v>
      </c>
      <c r="AT6" s="33">
        <f t="shared" ref="AT6:BB6" si="6">IF(AT7="",NA(),AT7)</f>
        <v>4003.86</v>
      </c>
      <c r="AU6" s="33">
        <f t="shared" si="6"/>
        <v>4437.04</v>
      </c>
      <c r="AV6" s="33">
        <f t="shared" si="6"/>
        <v>450.81</v>
      </c>
      <c r="AW6" s="33">
        <f t="shared" si="6"/>
        <v>404.31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814.65</v>
      </c>
      <c r="BE6" s="33">
        <f t="shared" ref="BE6:BM6" si="7">IF(BE7="",NA(),BE7)</f>
        <v>616.79</v>
      </c>
      <c r="BF6" s="33">
        <f t="shared" si="7"/>
        <v>795.16</v>
      </c>
      <c r="BG6" s="33">
        <f t="shared" si="7"/>
        <v>726.83</v>
      </c>
      <c r="BH6" s="33">
        <f t="shared" si="7"/>
        <v>711.78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83.73</v>
      </c>
      <c r="BP6" s="33">
        <f t="shared" ref="BP6:BX6" si="8">IF(BP7="",NA(),BP7)</f>
        <v>109.43</v>
      </c>
      <c r="BQ6" s="33">
        <f t="shared" si="8"/>
        <v>71.790000000000006</v>
      </c>
      <c r="BR6" s="33">
        <f t="shared" si="8"/>
        <v>87.89</v>
      </c>
      <c r="BS6" s="33">
        <f t="shared" si="8"/>
        <v>82.82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304.86</v>
      </c>
      <c r="CA6" s="33">
        <f t="shared" ref="CA6:CI6" si="9">IF(CA7="",NA(),CA7)</f>
        <v>259.44</v>
      </c>
      <c r="CB6" s="33">
        <f t="shared" si="9"/>
        <v>335.08</v>
      </c>
      <c r="CC6" s="33">
        <f t="shared" si="9"/>
        <v>299.58999999999997</v>
      </c>
      <c r="CD6" s="33">
        <f t="shared" si="9"/>
        <v>318.38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40.14</v>
      </c>
      <c r="CL6" s="33">
        <f t="shared" ref="CL6:CT6" si="10">IF(CL7="",NA(),CL7)</f>
        <v>38.61</v>
      </c>
      <c r="CM6" s="33">
        <f t="shared" si="10"/>
        <v>38.53</v>
      </c>
      <c r="CN6" s="33">
        <f t="shared" si="10"/>
        <v>38.01</v>
      </c>
      <c r="CO6" s="33">
        <f t="shared" si="10"/>
        <v>38.85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76.58</v>
      </c>
      <c r="CW6" s="33">
        <f t="shared" ref="CW6:DE6" si="11">IF(CW7="",NA(),CW7)</f>
        <v>82.95</v>
      </c>
      <c r="CX6" s="33">
        <f t="shared" si="11"/>
        <v>75.39</v>
      </c>
      <c r="CY6" s="33">
        <f t="shared" si="11"/>
        <v>74.150000000000006</v>
      </c>
      <c r="CZ6" s="33">
        <f t="shared" si="11"/>
        <v>71.61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45.42</v>
      </c>
      <c r="DH6" s="33">
        <f t="shared" ref="DH6:DP6" si="12">IF(DH7="",NA(),DH7)</f>
        <v>42.53</v>
      </c>
      <c r="DI6" s="33">
        <f t="shared" si="12"/>
        <v>44.23</v>
      </c>
      <c r="DJ6" s="33">
        <f t="shared" si="12"/>
        <v>45.73</v>
      </c>
      <c r="DK6" s="33">
        <f t="shared" si="12"/>
        <v>47.35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3">
        <f t="shared" si="13"/>
        <v>3.27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3">
        <f t="shared" ref="ED6:EL6" si="14">IF(ED7="",NA(),ED7)</f>
        <v>3.06</v>
      </c>
      <c r="EE6" s="33">
        <f t="shared" si="14"/>
        <v>0.5</v>
      </c>
      <c r="EF6" s="33">
        <f t="shared" si="14"/>
        <v>1.02</v>
      </c>
      <c r="EG6" s="33">
        <f t="shared" si="14"/>
        <v>0.4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【1.06】</v>
      </c>
    </row>
    <row r="7" spans="1:143" s="34" customFormat="1">
      <c r="A7" s="26"/>
      <c r="B7" s="35">
        <v>2015</v>
      </c>
      <c r="C7" s="35">
        <v>43249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52.72</v>
      </c>
      <c r="O7" s="36">
        <v>93.2</v>
      </c>
      <c r="P7" s="36">
        <v>4374</v>
      </c>
      <c r="Q7" s="36">
        <v>9247</v>
      </c>
      <c r="R7" s="36">
        <v>270.77</v>
      </c>
      <c r="S7" s="36">
        <v>34.15</v>
      </c>
      <c r="T7" s="36">
        <v>8609</v>
      </c>
      <c r="U7" s="36">
        <v>47.31</v>
      </c>
      <c r="V7" s="36">
        <v>181.97</v>
      </c>
      <c r="W7" s="36">
        <v>98.91</v>
      </c>
      <c r="X7" s="36">
        <v>124.36</v>
      </c>
      <c r="Y7" s="36">
        <v>86.04</v>
      </c>
      <c r="Z7" s="36">
        <v>95.14</v>
      </c>
      <c r="AA7" s="36">
        <v>100.2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5.12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1985.32</v>
      </c>
      <c r="AT7" s="36">
        <v>4003.86</v>
      </c>
      <c r="AU7" s="36">
        <v>4437.04</v>
      </c>
      <c r="AV7" s="36">
        <v>450.81</v>
      </c>
      <c r="AW7" s="36">
        <v>404.31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814.65</v>
      </c>
      <c r="BE7" s="36">
        <v>616.79</v>
      </c>
      <c r="BF7" s="36">
        <v>795.16</v>
      </c>
      <c r="BG7" s="36">
        <v>726.83</v>
      </c>
      <c r="BH7" s="36">
        <v>711.78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83.73</v>
      </c>
      <c r="BP7" s="36">
        <v>109.43</v>
      </c>
      <c r="BQ7" s="36">
        <v>71.790000000000006</v>
      </c>
      <c r="BR7" s="36">
        <v>87.89</v>
      </c>
      <c r="BS7" s="36">
        <v>82.82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304.86</v>
      </c>
      <c r="CA7" s="36">
        <v>259.44</v>
      </c>
      <c r="CB7" s="36">
        <v>335.08</v>
      </c>
      <c r="CC7" s="36">
        <v>299.58999999999997</v>
      </c>
      <c r="CD7" s="36">
        <v>318.38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40.14</v>
      </c>
      <c r="CL7" s="36">
        <v>38.61</v>
      </c>
      <c r="CM7" s="36">
        <v>38.53</v>
      </c>
      <c r="CN7" s="36">
        <v>38.01</v>
      </c>
      <c r="CO7" s="36">
        <v>38.85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76.58</v>
      </c>
      <c r="CW7" s="36">
        <v>82.95</v>
      </c>
      <c r="CX7" s="36">
        <v>75.39</v>
      </c>
      <c r="CY7" s="36">
        <v>74.150000000000006</v>
      </c>
      <c r="CZ7" s="36">
        <v>71.61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45.42</v>
      </c>
      <c r="DH7" s="36">
        <v>42.53</v>
      </c>
      <c r="DI7" s="36">
        <v>44.23</v>
      </c>
      <c r="DJ7" s="36">
        <v>45.73</v>
      </c>
      <c r="DK7" s="36">
        <v>47.35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3.27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</v>
      </c>
      <c r="ED7" s="36">
        <v>3.06</v>
      </c>
      <c r="EE7" s="36">
        <v>0.5</v>
      </c>
      <c r="EF7" s="36">
        <v>1.02</v>
      </c>
      <c r="EG7" s="36">
        <v>0.4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1.06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NTW15012</cp:lastModifiedBy>
  <cp:lastPrinted>2017-03-17T00:33:19Z</cp:lastPrinted>
  <dcterms:created xsi:type="dcterms:W3CDTF">2016-12-02T01:56:26Z</dcterms:created>
  <dcterms:modified xsi:type="dcterms:W3CDTF">2017-03-17T00:33:58Z</dcterms:modified>
  <cp:category/>
</cp:coreProperties>
</file>