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TW15012\Desktop\水道\「経営比較分析表」\19 川崎町\"/>
    </mc:Choice>
  </mc:AlternateContent>
  <workbookProtection workbookPassword="B501" lockStructure="1"/>
  <bookViews>
    <workbookView xWindow="240" yWindow="75" windowWidth="14940" windowHeight="786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F10" i="5"/>
  <c r="D10" i="5" l="1"/>
  <c r="E10" i="5"/>
  <c r="B10" i="5"/>
  <c r="C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<sst xmlns="http://schemas.openxmlformats.org/spreadsheetml/2006/main" count="217" uniqueCount="107">
  <si>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</si>
  <si>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</si>
  <si>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</si>
  <si>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</si>
  <si>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</si>
  <si>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</si>
  <si>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</si>
  <si>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</si>
  <si>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</si>
  <si>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</si>
  <si>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</si>
  <si>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</si>
  <si>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</si>
  <si>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</si>
  <si>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</si>
  <si>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</si>
  <si>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</si>
  <si>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</si>
  <si>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</si>
  <si>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</si>
  <si>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</si>
  <si>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</si>
  <si>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</si>
  <si>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</si>
  <si>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</si>
  <si>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</si>
  <si>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</si>
  <si>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</si>
  <si>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</si>
  <si>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</si>
  <si>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</si>
  <si>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</si>
  <si>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</si>
  <si>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</si>
  <si>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</si>
  <si>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</si>
  <si>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</si>
  <si>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</si>
  <si>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</si>
  <si>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</si>
  <si>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</si>
  <si>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</si>
  <si>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</si>
  <si>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</si>
  <si>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</si>
  <si>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</si>
  <si>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</si>
  <si>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</si>
  <si>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</si>
  <si>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</si>
  <si>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</si>
  <si>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</si>
  <si>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</si>
  <si>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</si>
  <si>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</si>
  <si>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</si>
  <si>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</si>
  <si>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</si>
  <si>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</si>
  <si>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</si>
  <si>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</si>
  <si>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</si>
  <si>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</si>
  <si>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</si>
  <si>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</si>
  <si>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</si>
  <si>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</si>
  <si>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</si>
  <si>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</si>
  <si>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</si>
  <si>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</si>
  <si>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</si>
  <si>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</si>
  <si>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</si>
  <si>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</si>
  <si>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</si>
  <si>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</si>
  <si>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</si>
  <si>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</si>
  <si>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</si>
  <si>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</si>
  <si>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</si>
  <si>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</si>
  <si>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</si>
  <si>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</si>
  <si>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</si>
  <si>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</si>
  <si>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</si>
  <si>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</si>
  <si>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</si>
  <si>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</si>
  <si>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</si>
  <si>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</si>
  <si>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川崎町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</si>
  <si>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</si>
  <si>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</si>
  <si>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</si>
  <si>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</si>
  <si>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</si>
  <si>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</si>
  <si>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</si>
  <si>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</si>
  <si>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</si>
  <si>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</si>
  <si>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①減価償却率はほぼ横ばいになっており定期的な施設の更新を行っている。
③現在、石綿管布設替工事を行っているため管路更新率が増加している。今後も計画的な管路の更新を行っていく。</t>
    <rPh sb="1" eb="3">
      <t>ゲンカ</t>
    </rPh>
    <rPh sb="3" eb="5">
      <t>ショウキャク</t>
    </rPh>
    <rPh sb="5" eb="6">
      <t>リツ</t>
    </rPh>
    <rPh sb="9" eb="10">
      <t>ヨコ</t>
    </rPh>
    <rPh sb="18" eb="21">
      <t>テイキテキ</t>
    </rPh>
    <rPh sb="22" eb="24">
      <t>シセツ</t>
    </rPh>
    <rPh sb="25" eb="27">
      <t>コウシン</t>
    </rPh>
    <rPh sb="28" eb="29">
      <t>オコナ</t>
    </rPh>
    <rPh sb="36" eb="38">
      <t>ゲンザイ</t>
    </rPh>
    <rPh sb="39" eb="41">
      <t>セキメン</t>
    </rPh>
    <rPh sb="41" eb="42">
      <t>カン</t>
    </rPh>
    <rPh sb="42" eb="44">
      <t>フセツ</t>
    </rPh>
    <rPh sb="44" eb="45">
      <t>ガ</t>
    </rPh>
    <rPh sb="45" eb="47">
      <t>コウジ</t>
    </rPh>
    <rPh sb="48" eb="49">
      <t>オコナ</t>
    </rPh>
    <rPh sb="55" eb="57">
      <t>カンロ</t>
    </rPh>
    <rPh sb="57" eb="59">
      <t>コウシン</t>
    </rPh>
    <rPh sb="59" eb="60">
      <t>リツ</t>
    </rPh>
    <rPh sb="61" eb="63">
      <t>ゾウカ</t>
    </rPh>
    <rPh sb="68" eb="70">
      <t>コンゴ</t>
    </rPh>
    <rPh sb="71" eb="74">
      <t>ケイカクテキ</t>
    </rPh>
    <rPh sb="75" eb="77">
      <t>カンロ</t>
    </rPh>
    <rPh sb="78" eb="80">
      <t>コウシン</t>
    </rPh>
    <rPh sb="81" eb="82">
      <t>オコナ</t>
    </rPh>
    <phoneticPr fontId="4"/>
  </si>
  <si>
    <t>滞納料金の徴収、上水道未加入者に対し加入を促すなどして収益向上に努める。また徹底したコスト削減や企業債の発行を抑制し将来的な負担の軽減を図ることにより、健全な事業運営を目指していく。</t>
    <rPh sb="0" eb="2">
      <t>タイノウ</t>
    </rPh>
    <rPh sb="2" eb="4">
      <t>リョウキン</t>
    </rPh>
    <rPh sb="5" eb="7">
      <t>チョウシュウ</t>
    </rPh>
    <rPh sb="8" eb="11">
      <t>ジョウスイドウ</t>
    </rPh>
    <rPh sb="11" eb="15">
      <t>ミカニュウシャ</t>
    </rPh>
    <rPh sb="16" eb="17">
      <t>タイ</t>
    </rPh>
    <rPh sb="18" eb="20">
      <t>カニュウ</t>
    </rPh>
    <rPh sb="21" eb="22">
      <t>ウナガ</t>
    </rPh>
    <rPh sb="27" eb="29">
      <t>シュウエキ</t>
    </rPh>
    <rPh sb="29" eb="31">
      <t>コウジョウ</t>
    </rPh>
    <rPh sb="32" eb="33">
      <t>ツト</t>
    </rPh>
    <rPh sb="48" eb="50">
      <t>キギョウ</t>
    </rPh>
    <rPh sb="50" eb="51">
      <t>サイ</t>
    </rPh>
    <rPh sb="52" eb="54">
      <t>ハッコウ</t>
    </rPh>
    <rPh sb="55" eb="57">
      <t>ヨクセイ</t>
    </rPh>
    <rPh sb="58" eb="61">
      <t>ショウライテキ</t>
    </rPh>
    <rPh sb="62" eb="64">
      <t>フタン</t>
    </rPh>
    <rPh sb="65" eb="67">
      <t>ケイゲン</t>
    </rPh>
    <rPh sb="68" eb="69">
      <t>ハカ</t>
    </rPh>
    <rPh sb="76" eb="78">
      <t>ケンゼン</t>
    </rPh>
    <rPh sb="79" eb="81">
      <t>ジギョウ</t>
    </rPh>
    <rPh sb="81" eb="83">
      <t>ウンエイ</t>
    </rPh>
    <rPh sb="84" eb="86">
      <t>メザ</t>
    </rPh>
    <phoneticPr fontId="4"/>
  </si>
  <si>
    <t xml:space="preserve">①前年度より経常収支率は改善しているが、人口減少により今後給水収益が減少するため、上水道加入率の向上、コスト削減に努め、収支率の向上を図っていく。
④減少傾向ではあるが、石綿管布設替事業が完了するまで類似団体平均値より高い値が続く事が予想される。
⑤水道使用料滞納者に対し納入について強く指導し、回収率の向上を目指す。
⑥給水人口減少に伴う有収水量減少により給水原価が高い状況が続いている。今後はコスト削減により給水原価が低下するよう努めていく。
⑦減少傾向ではあるがほぼ横ばいになっている。利用率が50％を下回っており、類似団体と比較しても10％低い状況にあるため、施設の更新時期が来た際、給水人口の規模に見合った施設規模にすることなどが必要となる。
⑧現在、有収率は減少傾向にあるが、石綿管布設替等により漏水の減少が見込まれる事から今後有収率の向上が予想される。
</t>
    <rPh sb="1" eb="4">
      <t>ゼンネンド</t>
    </rPh>
    <rPh sb="6" eb="8">
      <t>ケイジョウ</t>
    </rPh>
    <rPh sb="8" eb="10">
      <t>シュウシ</t>
    </rPh>
    <rPh sb="10" eb="11">
      <t>リツ</t>
    </rPh>
    <rPh sb="12" eb="14">
      <t>カイゼン</t>
    </rPh>
    <rPh sb="20" eb="22">
      <t>ジンコウ</t>
    </rPh>
    <rPh sb="22" eb="24">
      <t>ゲンショウ</t>
    </rPh>
    <rPh sb="27" eb="29">
      <t>コンゴ</t>
    </rPh>
    <rPh sb="29" eb="31">
      <t>キュウスイ</t>
    </rPh>
    <rPh sb="31" eb="33">
      <t>シュウエキ</t>
    </rPh>
    <rPh sb="34" eb="36">
      <t>ゲンショウ</t>
    </rPh>
    <rPh sb="41" eb="42">
      <t>ジョウ</t>
    </rPh>
    <rPh sb="42" eb="44">
      <t>スイドウ</t>
    </rPh>
    <rPh sb="44" eb="46">
      <t>カニュウ</t>
    </rPh>
    <rPh sb="46" eb="47">
      <t>リツ</t>
    </rPh>
    <rPh sb="48" eb="50">
      <t>コウジョウ</t>
    </rPh>
    <rPh sb="54" eb="56">
      <t>サクゲン</t>
    </rPh>
    <rPh sb="57" eb="58">
      <t>ツト</t>
    </rPh>
    <rPh sb="60" eb="62">
      <t>シュウシ</t>
    </rPh>
    <rPh sb="62" eb="63">
      <t>リツ</t>
    </rPh>
    <rPh sb="64" eb="66">
      <t>コウジョウ</t>
    </rPh>
    <rPh sb="67" eb="68">
      <t>ハカ</t>
    </rPh>
    <rPh sb="75" eb="77">
      <t>ゲンショウ</t>
    </rPh>
    <rPh sb="77" eb="79">
      <t>ケイコウ</t>
    </rPh>
    <rPh sb="85" eb="87">
      <t>セキメン</t>
    </rPh>
    <rPh sb="87" eb="88">
      <t>カン</t>
    </rPh>
    <rPh sb="88" eb="90">
      <t>フセツ</t>
    </rPh>
    <rPh sb="90" eb="91">
      <t>ガ</t>
    </rPh>
    <rPh sb="91" eb="93">
      <t>ジギョウ</t>
    </rPh>
    <rPh sb="100" eb="102">
      <t>ルイジ</t>
    </rPh>
    <rPh sb="102" eb="104">
      <t>ダンタイ</t>
    </rPh>
    <rPh sb="104" eb="106">
      <t>ヘイキン</t>
    </rPh>
    <rPh sb="106" eb="107">
      <t>チ</t>
    </rPh>
    <rPh sb="109" eb="110">
      <t>タカ</t>
    </rPh>
    <rPh sb="111" eb="112">
      <t>アタイ</t>
    </rPh>
    <rPh sb="113" eb="114">
      <t>ツヅ</t>
    </rPh>
    <rPh sb="115" eb="116">
      <t>コト</t>
    </rPh>
    <rPh sb="117" eb="119">
      <t>ヨソウ</t>
    </rPh>
    <rPh sb="125" eb="127">
      <t>スイドウ</t>
    </rPh>
    <rPh sb="127" eb="130">
      <t>シヨウリョウ</t>
    </rPh>
    <rPh sb="130" eb="133">
      <t>タイノウシャ</t>
    </rPh>
    <rPh sb="134" eb="135">
      <t>タイ</t>
    </rPh>
    <rPh sb="136" eb="138">
      <t>ノウニュウ</t>
    </rPh>
    <rPh sb="142" eb="143">
      <t>ツヨ</t>
    </rPh>
    <rPh sb="144" eb="146">
      <t>シドウ</t>
    </rPh>
    <rPh sb="148" eb="150">
      <t>カイシュウ</t>
    </rPh>
    <rPh sb="150" eb="151">
      <t>リツ</t>
    </rPh>
    <rPh sb="152" eb="154">
      <t>コウジョウ</t>
    </rPh>
    <rPh sb="155" eb="157">
      <t>メザ</t>
    </rPh>
    <rPh sb="179" eb="181">
      <t>キュウスイ</t>
    </rPh>
    <rPh sb="181" eb="183">
      <t>ゲンカ</t>
    </rPh>
    <rPh sb="184" eb="185">
      <t>タカ</t>
    </rPh>
    <rPh sb="186" eb="188">
      <t>ジョウキョウ</t>
    </rPh>
    <rPh sb="189" eb="190">
      <t>ツヅ</t>
    </rPh>
    <rPh sb="195" eb="197">
      <t>コンゴ</t>
    </rPh>
    <rPh sb="201" eb="203">
      <t>サクゲン</t>
    </rPh>
    <rPh sb="206" eb="208">
      <t>キュウスイ</t>
    </rPh>
    <rPh sb="208" eb="210">
      <t>ゲンカ</t>
    </rPh>
    <rPh sb="211" eb="213">
      <t>テイカ</t>
    </rPh>
    <rPh sb="217" eb="218">
      <t>ツト</t>
    </rPh>
    <rPh sb="225" eb="227">
      <t>ゲンショウ</t>
    </rPh>
    <rPh sb="227" eb="229">
      <t>ケイコウ</t>
    </rPh>
    <rPh sb="236" eb="237">
      <t>ヨコ</t>
    </rPh>
    <rPh sb="246" eb="249">
      <t>リヨウリツ</t>
    </rPh>
    <rPh sb="254" eb="256">
      <t>シタマワ</t>
    </rPh>
    <rPh sb="261" eb="263">
      <t>ルイジ</t>
    </rPh>
    <rPh sb="263" eb="265">
      <t>ダンタイ</t>
    </rPh>
    <rPh sb="266" eb="268">
      <t>ヒカク</t>
    </rPh>
    <rPh sb="274" eb="275">
      <t>ヒク</t>
    </rPh>
    <rPh sb="276" eb="278">
      <t>ジョウキョウ</t>
    </rPh>
    <rPh sb="284" eb="286">
      <t>シセツ</t>
    </rPh>
    <rPh sb="287" eb="289">
      <t>コウシン</t>
    </rPh>
    <rPh sb="289" eb="291">
      <t>ジキ</t>
    </rPh>
    <rPh sb="292" eb="293">
      <t>キ</t>
    </rPh>
    <rPh sb="294" eb="295">
      <t>サイ</t>
    </rPh>
    <rPh sb="296" eb="298">
      <t>キュウスイ</t>
    </rPh>
    <rPh sb="298" eb="300">
      <t>ジンコウ</t>
    </rPh>
    <rPh sb="301" eb="303">
      <t>キボ</t>
    </rPh>
    <rPh sb="304" eb="306">
      <t>ミア</t>
    </rPh>
    <rPh sb="308" eb="310">
      <t>シセツ</t>
    </rPh>
    <rPh sb="310" eb="312">
      <t>キボ</t>
    </rPh>
    <rPh sb="320" eb="322">
      <t>ヒツヨウ</t>
    </rPh>
    <rPh sb="328" eb="330">
      <t>ゲンザイ</t>
    </rPh>
    <rPh sb="331" eb="332">
      <t>ユウ</t>
    </rPh>
    <rPh sb="332" eb="334">
      <t>シュウリツ</t>
    </rPh>
    <rPh sb="335" eb="337">
      <t>ゲンショウ</t>
    </rPh>
    <rPh sb="337" eb="339">
      <t>ケイコウ</t>
    </rPh>
    <rPh sb="344" eb="346">
      <t>セキメン</t>
    </rPh>
    <rPh sb="346" eb="347">
      <t>カン</t>
    </rPh>
    <rPh sb="347" eb="349">
      <t>フセツ</t>
    </rPh>
    <rPh sb="349" eb="350">
      <t>ガ</t>
    </rPh>
    <rPh sb="350" eb="351">
      <t>ナド</t>
    </rPh>
    <rPh sb="354" eb="356">
      <t>ロウスイ</t>
    </rPh>
    <rPh sb="357" eb="359">
      <t>ゲンショウ</t>
    </rPh>
    <rPh sb="360" eb="362">
      <t>ミコ</t>
    </rPh>
    <rPh sb="365" eb="366">
      <t>コト</t>
    </rPh>
    <rPh sb="368" eb="370">
      <t>コンゴ</t>
    </rPh>
    <rPh sb="370" eb="371">
      <t>ユウ</t>
    </rPh>
    <rPh sb="371" eb="373">
      <t>シュウリツ</t>
    </rPh>
    <rPh sb="374" eb="376">
      <t>コウジョウ</t>
    </rPh>
    <rPh sb="377" eb="379">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</si>
</sst>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4"/>
          <c:y val="0.1580694566902859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formatCode="#,##0.00;&quot;△&quot;#,##0.00;&quot;-&quot;">
                  <c:v>3.06</c:v>
                </c:pt>
                <c:pt idx="3" formatCode="#,##0.00;&quot;△&quot;#,##0.00;&quot;-&quot;">
                  <c:v>0.5</c:v>
                </c:pt>
                <c:pt idx="4" formatCode="#,##0.00;&quot;△&quot;#,##0.00;&quot;-&quot;">
                  <c:v>1.02</c:v>
                </c:pt>
              </c:numCache>
            </c:numRef>
          </c:val>
        </c:ser>
        <c:dLbls>
          <c:showLegendKey val="0"/>
          <c:showVal val="0"/>
          <c:showCatName val="0"/>
          <c:showSerName val="0"/>
          <c:showPercent val="0"/>
          <c:showBubbleSize val="0"/>
        </c:dLbls>
        <c:gapWidth val="150"/>
        <c:axId val="406311384"/>
        <c:axId val="4063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406311384"/>
        <c:axId val="406311776"/>
      </c:lineChart>
      <c:dateAx>
        <c:axId val="406311384"/>
        <c:scaling>
          <c:orientation val="minMax"/>
        </c:scaling>
        <c:delete val="1"/>
        <c:axPos val="b"/>
        <c:numFmt formatCode="ge" sourceLinked="1"/>
        <c:majorTickMark val="none"/>
        <c:minorTickMark val="none"/>
        <c:tickLblPos val="none"/>
        <c:crossAx val="406311776"/>
        <c:crosses val="autoZero"/>
        <c:auto val="1"/>
        <c:lblOffset val="100"/>
        <c:baseTimeUnit val="years"/>
      </c:dateAx>
      <c:valAx>
        <c:axId val="4063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31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43" l="0.70000000000000062" r="0.70000000000000062" t="0.7500000000000144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41.02</c:v>
                </c:pt>
                <c:pt idx="1">
                  <c:v>40.14</c:v>
                </c:pt>
                <c:pt idx="2">
                  <c:v>38.61</c:v>
                </c:pt>
                <c:pt idx="3">
                  <c:v>38.53</c:v>
                </c:pt>
                <c:pt idx="4">
                  <c:v>38.01</c:v>
                </c:pt>
              </c:numCache>
            </c:numRef>
          </c:val>
        </c:ser>
        <c:dLbls>
          <c:showLegendKey val="0"/>
          <c:showVal val="0"/>
          <c:showCatName val="0"/>
          <c:showSerName val="0"/>
          <c:showPercent val="0"/>
          <c:showBubbleSize val="0"/>
        </c:dLbls>
        <c:gapWidth val="150"/>
        <c:axId val="408844448"/>
        <c:axId val="408844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408844448"/>
        <c:axId val="408844840"/>
      </c:lineChart>
      <c:dateAx>
        <c:axId val="408844448"/>
        <c:scaling>
          <c:orientation val="minMax"/>
        </c:scaling>
        <c:delete val="1"/>
        <c:axPos val="b"/>
        <c:numFmt formatCode="ge" sourceLinked="1"/>
        <c:majorTickMark val="none"/>
        <c:minorTickMark val="none"/>
        <c:tickLblPos val="none"/>
        <c:crossAx val="408844840"/>
        <c:crosses val="autoZero"/>
        <c:auto val="1"/>
        <c:lblOffset val="100"/>
        <c:baseTimeUnit val="years"/>
      </c:dateAx>
      <c:valAx>
        <c:axId val="40884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8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77.14</c:v>
                </c:pt>
                <c:pt idx="1">
                  <c:v>76.58</c:v>
                </c:pt>
                <c:pt idx="2">
                  <c:v>82.95</c:v>
                </c:pt>
                <c:pt idx="3">
                  <c:v>75.39</c:v>
                </c:pt>
                <c:pt idx="4">
                  <c:v>74.150000000000006</c:v>
                </c:pt>
              </c:numCache>
            </c:numRef>
          </c:val>
        </c:ser>
        <c:dLbls>
          <c:showLegendKey val="0"/>
          <c:showVal val="0"/>
          <c:showCatName val="0"/>
          <c:showSerName val="0"/>
          <c:showPercent val="0"/>
          <c:showBubbleSize val="0"/>
        </c:dLbls>
        <c:gapWidth val="150"/>
        <c:axId val="409051168"/>
        <c:axId val="40905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409051168"/>
        <c:axId val="409051560"/>
      </c:lineChart>
      <c:dateAx>
        <c:axId val="409051168"/>
        <c:scaling>
          <c:orientation val="minMax"/>
        </c:scaling>
        <c:delete val="1"/>
        <c:axPos val="b"/>
        <c:numFmt formatCode="ge" sourceLinked="1"/>
        <c:majorTickMark val="none"/>
        <c:minorTickMark val="none"/>
        <c:tickLblPos val="none"/>
        <c:crossAx val="409051560"/>
        <c:crosses val="autoZero"/>
        <c:auto val="1"/>
        <c:lblOffset val="100"/>
        <c:baseTimeUnit val="years"/>
      </c:dateAx>
      <c:valAx>
        <c:axId val="40905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0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103.36</c:v>
                </c:pt>
                <c:pt idx="1">
                  <c:v>98.91</c:v>
                </c:pt>
                <c:pt idx="2">
                  <c:v>124.36</c:v>
                </c:pt>
                <c:pt idx="3">
                  <c:v>86.04</c:v>
                </c:pt>
                <c:pt idx="4">
                  <c:v>95.14</c:v>
                </c:pt>
              </c:numCache>
            </c:numRef>
          </c:val>
        </c:ser>
        <c:dLbls>
          <c:showLegendKey val="0"/>
          <c:showVal val="0"/>
          <c:showCatName val="0"/>
          <c:showSerName val="0"/>
          <c:showPercent val="0"/>
          <c:showBubbleSize val="0"/>
        </c:dLbls>
        <c:gapWidth val="150"/>
        <c:axId val="406312952"/>
        <c:axId val="4063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406312952"/>
        <c:axId val="406313344"/>
      </c:lineChart>
      <c:dateAx>
        <c:axId val="406312952"/>
        <c:scaling>
          <c:orientation val="minMax"/>
        </c:scaling>
        <c:delete val="1"/>
        <c:axPos val="b"/>
        <c:numFmt formatCode="ge" sourceLinked="1"/>
        <c:majorTickMark val="none"/>
        <c:minorTickMark val="none"/>
        <c:tickLblPos val="none"/>
        <c:crossAx val="406313344"/>
        <c:crosses val="autoZero"/>
        <c:auto val="1"/>
        <c:lblOffset val="100"/>
        <c:baseTimeUnit val="years"/>
      </c:dateAx>
      <c:valAx>
        <c:axId val="406313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631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43.29</c:v>
                </c:pt>
                <c:pt idx="1">
                  <c:v>45.42</c:v>
                </c:pt>
                <c:pt idx="2">
                  <c:v>42.53</c:v>
                </c:pt>
                <c:pt idx="3">
                  <c:v>44.23</c:v>
                </c:pt>
                <c:pt idx="4">
                  <c:v>45.73</c:v>
                </c:pt>
              </c:numCache>
            </c:numRef>
          </c:val>
        </c:ser>
        <c:dLbls>
          <c:showLegendKey val="0"/>
          <c:showVal val="0"/>
          <c:showCatName val="0"/>
          <c:showSerName val="0"/>
          <c:showPercent val="0"/>
          <c:showBubbleSize val="0"/>
        </c:dLbls>
        <c:gapWidth val="150"/>
        <c:axId val="406314520"/>
        <c:axId val="40631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406314520"/>
        <c:axId val="406314912"/>
      </c:lineChart>
      <c:dateAx>
        <c:axId val="406314520"/>
        <c:scaling>
          <c:orientation val="minMax"/>
        </c:scaling>
        <c:delete val="1"/>
        <c:axPos val="b"/>
        <c:numFmt formatCode="ge" sourceLinked="1"/>
        <c:majorTickMark val="none"/>
        <c:minorTickMark val="none"/>
        <c:tickLblPos val="none"/>
        <c:crossAx val="406314912"/>
        <c:crosses val="autoZero"/>
        <c:auto val="1"/>
        <c:lblOffset val="100"/>
        <c:baseTimeUnit val="years"/>
      </c:dateAx>
      <c:valAx>
        <c:axId val="40631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31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3"/>
          <c:y val="0.158069456690285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6316088"/>
        <c:axId val="40631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406316088"/>
        <c:axId val="406316480"/>
      </c:lineChart>
      <c:dateAx>
        <c:axId val="406316088"/>
        <c:scaling>
          <c:orientation val="minMax"/>
        </c:scaling>
        <c:delete val="1"/>
        <c:axPos val="b"/>
        <c:numFmt formatCode="ge" sourceLinked="1"/>
        <c:majorTickMark val="none"/>
        <c:minorTickMark val="none"/>
        <c:tickLblPos val="none"/>
        <c:crossAx val="406316480"/>
        <c:crosses val="autoZero"/>
        <c:auto val="1"/>
        <c:lblOffset val="100"/>
        <c:baseTimeUnit val="years"/>
      </c:dateAx>
      <c:valAx>
        <c:axId val="40631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31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32" l="0.70000000000000062" r="0.70000000000000062" t="0.750000000000014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3.8</c:v>
                </c:pt>
                <c:pt idx="1">
                  <c:v>5.12</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406317656"/>
        <c:axId val="4063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406317656"/>
        <c:axId val="406318048"/>
      </c:lineChart>
      <c:dateAx>
        <c:axId val="406317656"/>
        <c:scaling>
          <c:orientation val="minMax"/>
        </c:scaling>
        <c:delete val="1"/>
        <c:axPos val="b"/>
        <c:numFmt formatCode="ge" sourceLinked="1"/>
        <c:majorTickMark val="none"/>
        <c:minorTickMark val="none"/>
        <c:tickLblPos val="none"/>
        <c:crossAx val="406318048"/>
        <c:crosses val="autoZero"/>
        <c:auto val="1"/>
        <c:lblOffset val="100"/>
        <c:baseTimeUnit val="years"/>
      </c:dateAx>
      <c:valAx>
        <c:axId val="406318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631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1622.49</c:v>
                </c:pt>
                <c:pt idx="1">
                  <c:v>1985.32</c:v>
                </c:pt>
                <c:pt idx="2">
                  <c:v>4003.86</c:v>
                </c:pt>
                <c:pt idx="3">
                  <c:v>4437.04</c:v>
                </c:pt>
                <c:pt idx="4">
                  <c:v>450.81</c:v>
                </c:pt>
              </c:numCache>
            </c:numRef>
          </c:val>
        </c:ser>
        <c:dLbls>
          <c:showLegendKey val="0"/>
          <c:showVal val="0"/>
          <c:showCatName val="0"/>
          <c:showSerName val="0"/>
          <c:showPercent val="0"/>
          <c:showBubbleSize val="0"/>
        </c:dLbls>
        <c:gapWidth val="150"/>
        <c:axId val="408838176"/>
        <c:axId val="40883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408838176"/>
        <c:axId val="408838568"/>
      </c:lineChart>
      <c:dateAx>
        <c:axId val="408838176"/>
        <c:scaling>
          <c:orientation val="minMax"/>
        </c:scaling>
        <c:delete val="1"/>
        <c:axPos val="b"/>
        <c:numFmt formatCode="ge" sourceLinked="1"/>
        <c:majorTickMark val="none"/>
        <c:minorTickMark val="none"/>
        <c:tickLblPos val="none"/>
        <c:crossAx val="408838568"/>
        <c:crosses val="autoZero"/>
        <c:auto val="1"/>
        <c:lblOffset val="100"/>
        <c:baseTimeUnit val="years"/>
      </c:dateAx>
      <c:valAx>
        <c:axId val="408838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883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839.46</c:v>
                </c:pt>
                <c:pt idx="1">
                  <c:v>814.65</c:v>
                </c:pt>
                <c:pt idx="2">
                  <c:v>616.79</c:v>
                </c:pt>
                <c:pt idx="3">
                  <c:v>795.16</c:v>
                </c:pt>
                <c:pt idx="4">
                  <c:v>726.83</c:v>
                </c:pt>
              </c:numCache>
            </c:numRef>
          </c:val>
        </c:ser>
        <c:dLbls>
          <c:showLegendKey val="0"/>
          <c:showVal val="0"/>
          <c:showCatName val="0"/>
          <c:showSerName val="0"/>
          <c:showPercent val="0"/>
          <c:showBubbleSize val="0"/>
        </c:dLbls>
        <c:gapWidth val="150"/>
        <c:axId val="408839744"/>
        <c:axId val="408840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408839744"/>
        <c:axId val="408840136"/>
      </c:lineChart>
      <c:dateAx>
        <c:axId val="408839744"/>
        <c:scaling>
          <c:orientation val="minMax"/>
        </c:scaling>
        <c:delete val="1"/>
        <c:axPos val="b"/>
        <c:numFmt formatCode="ge" sourceLinked="1"/>
        <c:majorTickMark val="none"/>
        <c:minorTickMark val="none"/>
        <c:tickLblPos val="none"/>
        <c:crossAx val="408840136"/>
        <c:crosses val="autoZero"/>
        <c:auto val="1"/>
        <c:lblOffset val="100"/>
        <c:baseTimeUnit val="years"/>
      </c:dateAx>
      <c:valAx>
        <c:axId val="408840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883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90.9</c:v>
                </c:pt>
                <c:pt idx="1">
                  <c:v>83.73</c:v>
                </c:pt>
                <c:pt idx="2">
                  <c:v>109.43</c:v>
                </c:pt>
                <c:pt idx="3">
                  <c:v>71.790000000000006</c:v>
                </c:pt>
                <c:pt idx="4">
                  <c:v>87.89</c:v>
                </c:pt>
              </c:numCache>
            </c:numRef>
          </c:val>
        </c:ser>
        <c:dLbls>
          <c:showLegendKey val="0"/>
          <c:showVal val="0"/>
          <c:showCatName val="0"/>
          <c:showSerName val="0"/>
          <c:showPercent val="0"/>
          <c:showBubbleSize val="0"/>
        </c:dLbls>
        <c:gapWidth val="150"/>
        <c:axId val="408841312"/>
        <c:axId val="408841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408841312"/>
        <c:axId val="408841704"/>
      </c:lineChart>
      <c:dateAx>
        <c:axId val="408841312"/>
        <c:scaling>
          <c:orientation val="minMax"/>
        </c:scaling>
        <c:delete val="1"/>
        <c:axPos val="b"/>
        <c:numFmt formatCode="ge" sourceLinked="1"/>
        <c:majorTickMark val="none"/>
        <c:minorTickMark val="none"/>
        <c:tickLblPos val="none"/>
        <c:crossAx val="408841704"/>
        <c:crosses val="autoZero"/>
        <c:auto val="1"/>
        <c:lblOffset val="100"/>
        <c:baseTimeUnit val="years"/>
      </c:dateAx>
      <c:valAx>
        <c:axId val="40884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8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278.70999999999998</c:v>
                </c:pt>
                <c:pt idx="1">
                  <c:v>304.86</c:v>
                </c:pt>
                <c:pt idx="2">
                  <c:v>259.44</c:v>
                </c:pt>
                <c:pt idx="3">
                  <c:v>335.08</c:v>
                </c:pt>
                <c:pt idx="4">
                  <c:v>299.58999999999997</c:v>
                </c:pt>
              </c:numCache>
            </c:numRef>
          </c:val>
        </c:ser>
        <c:dLbls>
          <c:showLegendKey val="0"/>
          <c:showVal val="0"/>
          <c:showCatName val="0"/>
          <c:showSerName val="0"/>
          <c:showPercent val="0"/>
          <c:showBubbleSize val="0"/>
        </c:dLbls>
        <c:gapWidth val="150"/>
        <c:axId val="408842880"/>
        <c:axId val="408843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408842880"/>
        <c:axId val="408843272"/>
      </c:lineChart>
      <c:dateAx>
        <c:axId val="408842880"/>
        <c:scaling>
          <c:orientation val="minMax"/>
        </c:scaling>
        <c:delete val="1"/>
        <c:axPos val="b"/>
        <c:numFmt formatCode="ge" sourceLinked="1"/>
        <c:majorTickMark val="none"/>
        <c:minorTickMark val="none"/>
        <c:tickLblPos val="none"/>
        <c:crossAx val="408843272"/>
        <c:crosses val="autoZero"/>
        <c:auto val="1"/>
        <c:lblOffset val="100"/>
        <c:baseTimeUnit val="years"/>
      </c:dateAx>
      <c:valAx>
        <c:axId val="40884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8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70" zoomScale="85" zoomScaleNormal="85" workbookViewId="0">
      <selection activeCell="CX24" sqref="A16:CX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宮城県　川崎町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9442</v>
      </c>
      <c r="AJ8" s="75"/>
      <c r="AK8" s="75"/>
      <c r="AL8" s="75"/>
      <c r="AM8" s="75"/>
      <c r="AN8" s="75"/>
      <c r="AO8" s="75"/>
      <c r="AP8" s="76"/>
      <c r="AQ8" s="57">
        <f>データ!R6</f>
        <v>270.77</v>
      </c>
      <c r="AR8" s="57"/>
      <c r="AS8" s="57"/>
      <c r="AT8" s="57"/>
      <c r="AU8" s="57"/>
      <c r="AV8" s="57"/>
      <c r="AW8" s="57"/>
      <c r="AX8" s="57"/>
      <c r="AY8" s="57">
        <f>データ!S6</f>
        <v>34.869999999999997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52.01</v>
      </c>
      <c r="K10" s="57"/>
      <c r="L10" s="57"/>
      <c r="M10" s="57"/>
      <c r="N10" s="57"/>
      <c r="O10" s="57"/>
      <c r="P10" s="57"/>
      <c r="Q10" s="57"/>
      <c r="R10" s="57">
        <f>データ!O6</f>
        <v>93.32</v>
      </c>
      <c r="S10" s="57"/>
      <c r="T10" s="57"/>
      <c r="U10" s="57"/>
      <c r="V10" s="57"/>
      <c r="W10" s="57"/>
      <c r="X10" s="57"/>
      <c r="Y10" s="57"/>
      <c r="Z10" s="65">
        <f>データ!P6</f>
        <v>5562</v>
      </c>
      <c r="AA10" s="65"/>
      <c r="AB10" s="65"/>
      <c r="AC10" s="65"/>
      <c r="AD10" s="65"/>
      <c r="AE10" s="65"/>
      <c r="AF10" s="65"/>
      <c r="AG10" s="65"/>
      <c r="AH10" s="2"/>
      <c r="AI10" s="65">
        <f>データ!T6</f>
        <v>8796</v>
      </c>
      <c r="AJ10" s="65"/>
      <c r="AK10" s="65"/>
      <c r="AL10" s="65"/>
      <c r="AM10" s="65"/>
      <c r="AN10" s="65"/>
      <c r="AO10" s="65"/>
      <c r="AP10" s="65"/>
      <c r="AQ10" s="57">
        <f>データ!U6</f>
        <v>47.31</v>
      </c>
      <c r="AR10" s="57"/>
      <c r="AS10" s="57"/>
      <c r="AT10" s="57"/>
      <c r="AU10" s="57"/>
      <c r="AV10" s="57"/>
      <c r="AW10" s="57"/>
      <c r="AX10" s="57"/>
      <c r="AY10" s="57">
        <f>データ!V6</f>
        <v>185.92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43249</v>
      </c>
      <c r="D6" s="31">
        <f t="shared" si="3"/>
        <v>46</v>
      </c>
      <c r="E6" s="31">
        <f t="shared" si="3"/>
        <v>1</v>
      </c>
      <c r="F6" s="31">
        <f t="shared" si="3"/>
        <v>0</v>
      </c>
      <c r="G6" s="31">
        <f t="shared" si="3"/>
        <v>1</v>
      </c>
      <c r="H6" s="31" t="str">
        <f t="shared" si="3"/>
        <v>宮城県　川崎町</v>
      </c>
      <c r="I6" s="31" t="str">
        <f t="shared" si="3"/>
        <v>法適用</v>
      </c>
      <c r="J6" s="31" t="str">
        <f t="shared" si="3"/>
        <v>水道事業</v>
      </c>
      <c r="K6" s="31" t="str">
        <f t="shared" si="3"/>
        <v>末端給水事業</v>
      </c>
      <c r="L6" s="31" t="str">
        <f t="shared" si="3"/>
        <v>A8</v>
      </c>
      <c r="M6" s="32" t="str">
        <f t="shared" si="3"/>
        <v>-</v>
      </c>
      <c r="N6" s="32">
        <f t="shared" si="3"/>
        <v>52.01</v>
      </c>
      <c r="O6" s="32">
        <f t="shared" si="3"/>
        <v>93.32</v>
      </c>
      <c r="P6" s="32">
        <f t="shared" si="3"/>
        <v>5562</v>
      </c>
      <c r="Q6" s="32">
        <f t="shared" si="3"/>
        <v>9442</v>
      </c>
      <c r="R6" s="32">
        <f t="shared" si="3"/>
        <v>270.77</v>
      </c>
      <c r="S6" s="32">
        <f t="shared" si="3"/>
        <v>34.869999999999997</v>
      </c>
      <c r="T6" s="32">
        <f t="shared" si="3"/>
        <v>8796</v>
      </c>
      <c r="U6" s="32">
        <f t="shared" si="3"/>
        <v>47.31</v>
      </c>
      <c r="V6" s="32">
        <f t="shared" si="3"/>
        <v>185.92</v>
      </c>
      <c r="W6" s="33">
        <f>IF(W7="",NA(),W7)</f>
        <v>103.36</v>
      </c>
      <c r="X6" s="33">
        <f t="shared" ref="X6:AF6" si="4">IF(X7="",NA(),X7)</f>
        <v>98.91</v>
      </c>
      <c r="Y6" s="33">
        <f t="shared" si="4"/>
        <v>124.36</v>
      </c>
      <c r="Z6" s="33">
        <f t="shared" si="4"/>
        <v>86.04</v>
      </c>
      <c r="AA6" s="33">
        <f t="shared" si="4"/>
        <v>95.14</v>
      </c>
      <c r="AB6" s="33">
        <f t="shared" si="4"/>
        <v>108.06</v>
      </c>
      <c r="AC6" s="33">
        <f t="shared" si="4"/>
        <v>104.82</v>
      </c>
      <c r="AD6" s="33">
        <f t="shared" si="4"/>
        <v>104.95</v>
      </c>
      <c r="AE6" s="33">
        <f t="shared" si="4"/>
        <v>105.53</v>
      </c>
      <c r="AF6" s="33">
        <f t="shared" si="4"/>
        <v>107.2</v>
      </c>
      <c r="AG6" s="32" t="str">
        <f>IF(AG7="","",IF(AG7="-","【-】","【"&amp;SUBSTITUTE(TEXT(AG7,"#,##0.00"),"-","△")&amp;"】"))</f>
        <v>【113.03】</v>
      </c>
      <c r="AH6" s="33">
        <f>IF(AH7="",NA(),AH7)</f>
        <v>3.8</v>
      </c>
      <c r="AI6" s="33">
        <f t="shared" ref="AI6:AQ6" si="5">IF(AI7="",NA(),AI7)</f>
        <v>5.12</v>
      </c>
      <c r="AJ6" s="32">
        <f t="shared" si="5"/>
        <v>0</v>
      </c>
      <c r="AK6" s="32">
        <f t="shared" si="5"/>
        <v>0</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1622.49</v>
      </c>
      <c r="AT6" s="33">
        <f t="shared" ref="AT6:BB6" si="6">IF(AT7="",NA(),AT7)</f>
        <v>1985.32</v>
      </c>
      <c r="AU6" s="33">
        <f t="shared" si="6"/>
        <v>4003.86</v>
      </c>
      <c r="AV6" s="33">
        <f t="shared" si="6"/>
        <v>4437.04</v>
      </c>
      <c r="AW6" s="33">
        <f t="shared" si="6"/>
        <v>450.81</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839.46</v>
      </c>
      <c r="BE6" s="33">
        <f t="shared" ref="BE6:BM6" si="7">IF(BE7="",NA(),BE7)</f>
        <v>814.65</v>
      </c>
      <c r="BF6" s="33">
        <f t="shared" si="7"/>
        <v>616.79</v>
      </c>
      <c r="BG6" s="33">
        <f t="shared" si="7"/>
        <v>795.16</v>
      </c>
      <c r="BH6" s="33">
        <f t="shared" si="7"/>
        <v>726.83</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90.9</v>
      </c>
      <c r="BP6" s="33">
        <f t="shared" ref="BP6:BX6" si="8">IF(BP7="",NA(),BP7)</f>
        <v>83.73</v>
      </c>
      <c r="BQ6" s="33">
        <f t="shared" si="8"/>
        <v>109.43</v>
      </c>
      <c r="BR6" s="33">
        <f t="shared" si="8"/>
        <v>71.790000000000006</v>
      </c>
      <c r="BS6" s="33">
        <f t="shared" si="8"/>
        <v>87.89</v>
      </c>
      <c r="BT6" s="33">
        <f t="shared" si="8"/>
        <v>93.43</v>
      </c>
      <c r="BU6" s="33">
        <f t="shared" si="8"/>
        <v>90.17</v>
      </c>
      <c r="BV6" s="33">
        <f t="shared" si="8"/>
        <v>90.69</v>
      </c>
      <c r="BW6" s="33">
        <f t="shared" si="8"/>
        <v>90.64</v>
      </c>
      <c r="BX6" s="33">
        <f t="shared" si="8"/>
        <v>93.66</v>
      </c>
      <c r="BY6" s="32" t="str">
        <f>IF(BY7="","",IF(BY7="-","【-】","【"&amp;SUBSTITUTE(TEXT(BY7,"#,##0.00"),"-","△")&amp;"】"))</f>
        <v>【104.60】</v>
      </c>
      <c r="BZ6" s="33">
        <f>IF(BZ7="",NA(),BZ7)</f>
        <v>278.70999999999998</v>
      </c>
      <c r="CA6" s="33">
        <f t="shared" ref="CA6:CI6" si="9">IF(CA7="",NA(),CA7)</f>
        <v>304.86</v>
      </c>
      <c r="CB6" s="33">
        <f t="shared" si="9"/>
        <v>259.44</v>
      </c>
      <c r="CC6" s="33">
        <f t="shared" si="9"/>
        <v>335.08</v>
      </c>
      <c r="CD6" s="33">
        <f t="shared" si="9"/>
        <v>299.58999999999997</v>
      </c>
      <c r="CE6" s="33">
        <f t="shared" si="9"/>
        <v>204.24</v>
      </c>
      <c r="CF6" s="33">
        <f t="shared" si="9"/>
        <v>210.28</v>
      </c>
      <c r="CG6" s="33">
        <f t="shared" si="9"/>
        <v>211.08</v>
      </c>
      <c r="CH6" s="33">
        <f t="shared" si="9"/>
        <v>213.52</v>
      </c>
      <c r="CI6" s="33">
        <f t="shared" si="9"/>
        <v>208.21</v>
      </c>
      <c r="CJ6" s="32" t="str">
        <f>IF(CJ7="","",IF(CJ7="-","【-】","【"&amp;SUBSTITUTE(TEXT(CJ7,"#,##0.00"),"-","△")&amp;"】"))</f>
        <v>【164.21】</v>
      </c>
      <c r="CK6" s="33">
        <f>IF(CK7="",NA(),CK7)</f>
        <v>41.02</v>
      </c>
      <c r="CL6" s="33">
        <f t="shared" ref="CL6:CT6" si="10">IF(CL7="",NA(),CL7)</f>
        <v>40.14</v>
      </c>
      <c r="CM6" s="33">
        <f t="shared" si="10"/>
        <v>38.61</v>
      </c>
      <c r="CN6" s="33">
        <f t="shared" si="10"/>
        <v>38.53</v>
      </c>
      <c r="CO6" s="33">
        <f t="shared" si="10"/>
        <v>38.01</v>
      </c>
      <c r="CP6" s="33">
        <f t="shared" si="10"/>
        <v>51.05</v>
      </c>
      <c r="CQ6" s="33">
        <f t="shared" si="10"/>
        <v>50.49</v>
      </c>
      <c r="CR6" s="33">
        <f t="shared" si="10"/>
        <v>49.69</v>
      </c>
      <c r="CS6" s="33">
        <f t="shared" si="10"/>
        <v>49.77</v>
      </c>
      <c r="CT6" s="33">
        <f t="shared" si="10"/>
        <v>49.22</v>
      </c>
      <c r="CU6" s="32" t="str">
        <f>IF(CU7="","",IF(CU7="-","【-】","【"&amp;SUBSTITUTE(TEXT(CU7,"#,##0.00"),"-","△")&amp;"】"))</f>
        <v>【59.80】</v>
      </c>
      <c r="CV6" s="33">
        <f>IF(CV7="",NA(),CV7)</f>
        <v>77.14</v>
      </c>
      <c r="CW6" s="33">
        <f t="shared" ref="CW6:DE6" si="11">IF(CW7="",NA(),CW7)</f>
        <v>76.58</v>
      </c>
      <c r="CX6" s="33">
        <f t="shared" si="11"/>
        <v>82.95</v>
      </c>
      <c r="CY6" s="33">
        <f t="shared" si="11"/>
        <v>75.39</v>
      </c>
      <c r="CZ6" s="33">
        <f t="shared" si="11"/>
        <v>74.150000000000006</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43.29</v>
      </c>
      <c r="DH6" s="33">
        <f t="shared" ref="DH6:DP6" si="12">IF(DH7="",NA(),DH7)</f>
        <v>45.42</v>
      </c>
      <c r="DI6" s="33">
        <f t="shared" si="12"/>
        <v>42.53</v>
      </c>
      <c r="DJ6" s="33">
        <f t="shared" si="12"/>
        <v>44.23</v>
      </c>
      <c r="DK6" s="33">
        <f t="shared" si="12"/>
        <v>45.73</v>
      </c>
      <c r="DL6" s="33">
        <f t="shared" si="12"/>
        <v>33.21</v>
      </c>
      <c r="DM6" s="33">
        <f t="shared" si="12"/>
        <v>34.24</v>
      </c>
      <c r="DN6" s="33">
        <f t="shared" si="12"/>
        <v>35.18</v>
      </c>
      <c r="DO6" s="33">
        <f t="shared" si="12"/>
        <v>36.43</v>
      </c>
      <c r="DP6" s="33">
        <f t="shared" si="12"/>
        <v>46.12</v>
      </c>
      <c r="DQ6" s="32" t="str">
        <f>IF(DQ7="","",IF(DQ7="-","【-】","【"&amp;SUBSTITUTE(TEXT(DQ7,"#,##0.00"),"-","△")&amp;"】"))</f>
        <v>【46.31】</v>
      </c>
      <c r="DR6" s="32">
        <f>IF(DR7="",NA(),DR7)</f>
        <v>0</v>
      </c>
      <c r="DS6" s="32">
        <f t="shared" ref="DS6:EA6" si="13">IF(DS7="",NA(),DS7)</f>
        <v>0</v>
      </c>
      <c r="DT6" s="32">
        <f t="shared" si="13"/>
        <v>0</v>
      </c>
      <c r="DU6" s="32">
        <f t="shared" si="13"/>
        <v>0</v>
      </c>
      <c r="DV6" s="32">
        <f t="shared" si="13"/>
        <v>0</v>
      </c>
      <c r="DW6" s="33">
        <f t="shared" si="13"/>
        <v>6.34</v>
      </c>
      <c r="DX6" s="33">
        <f t="shared" si="13"/>
        <v>6.81</v>
      </c>
      <c r="DY6" s="33">
        <f t="shared" si="13"/>
        <v>8.41</v>
      </c>
      <c r="DZ6" s="33">
        <f t="shared" si="13"/>
        <v>8.7200000000000006</v>
      </c>
      <c r="EA6" s="33">
        <f t="shared" si="13"/>
        <v>9.86</v>
      </c>
      <c r="EB6" s="32" t="str">
        <f>IF(EB7="","",IF(EB7="-","【-】","【"&amp;SUBSTITUTE(TEXT(EB7,"#,##0.00"),"-","△")&amp;"】"))</f>
        <v>【12.42】</v>
      </c>
      <c r="EC6" s="32">
        <f>IF(EC7="",NA(),EC7)</f>
        <v>0</v>
      </c>
      <c r="ED6" s="32">
        <f t="shared" ref="ED6:EL6" si="14">IF(ED7="",NA(),ED7)</f>
        <v>0</v>
      </c>
      <c r="EE6" s="33">
        <f t="shared" si="14"/>
        <v>3.06</v>
      </c>
      <c r="EF6" s="33">
        <f t="shared" si="14"/>
        <v>0.5</v>
      </c>
      <c r="EG6" s="33">
        <f t="shared" si="14"/>
        <v>1.02</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x14ac:dyDescent="0.15">
      <c r="A7" s="26"/>
      <c r="B7" s="35">
        <v>2014</v>
      </c>
      <c r="C7" s="35">
        <v>43249</v>
      </c>
      <c r="D7" s="35">
        <v>46</v>
      </c>
      <c r="E7" s="35">
        <v>1</v>
      </c>
      <c r="F7" s="35">
        <v>0</v>
      </c>
      <c r="G7" s="35">
        <v>1</v>
      </c>
      <c r="H7" s="35" t="s">
        <v>93</v>
      </c>
      <c r="I7" s="35" t="s">
        <v>94</v>
      </c>
      <c r="J7" s="35" t="s">
        <v>95</v>
      </c>
      <c r="K7" s="35" t="s">
        <v>96</v>
      </c>
      <c r="L7" s="35" t="s">
        <v>97</v>
      </c>
      <c r="M7" s="36" t="s">
        <v>98</v>
      </c>
      <c r="N7" s="36">
        <v>52.01</v>
      </c>
      <c r="O7" s="36">
        <v>93.32</v>
      </c>
      <c r="P7" s="36">
        <v>5562</v>
      </c>
      <c r="Q7" s="36">
        <v>9442</v>
      </c>
      <c r="R7" s="36">
        <v>270.77</v>
      </c>
      <c r="S7" s="36">
        <v>34.869999999999997</v>
      </c>
      <c r="T7" s="36">
        <v>8796</v>
      </c>
      <c r="U7" s="36">
        <v>47.31</v>
      </c>
      <c r="V7" s="36">
        <v>185.92</v>
      </c>
      <c r="W7" s="36">
        <v>103.36</v>
      </c>
      <c r="X7" s="36">
        <v>98.91</v>
      </c>
      <c r="Y7" s="36">
        <v>124.36</v>
      </c>
      <c r="Z7" s="36">
        <v>86.04</v>
      </c>
      <c r="AA7" s="36">
        <v>95.14</v>
      </c>
      <c r="AB7" s="36">
        <v>108.06</v>
      </c>
      <c r="AC7" s="36">
        <v>104.82</v>
      </c>
      <c r="AD7" s="36">
        <v>104.95</v>
      </c>
      <c r="AE7" s="36">
        <v>105.53</v>
      </c>
      <c r="AF7" s="36">
        <v>107.2</v>
      </c>
      <c r="AG7" s="36">
        <v>113.03</v>
      </c>
      <c r="AH7" s="36">
        <v>3.8</v>
      </c>
      <c r="AI7" s="36">
        <v>5.12</v>
      </c>
      <c r="AJ7" s="36">
        <v>0</v>
      </c>
      <c r="AK7" s="36">
        <v>0</v>
      </c>
      <c r="AL7" s="36">
        <v>0</v>
      </c>
      <c r="AM7" s="36">
        <v>23.31</v>
      </c>
      <c r="AN7" s="36">
        <v>26.83</v>
      </c>
      <c r="AO7" s="36">
        <v>26.81</v>
      </c>
      <c r="AP7" s="36">
        <v>28.31</v>
      </c>
      <c r="AQ7" s="36">
        <v>13.46</v>
      </c>
      <c r="AR7" s="36">
        <v>0.81</v>
      </c>
      <c r="AS7" s="36">
        <v>1622.49</v>
      </c>
      <c r="AT7" s="36">
        <v>1985.32</v>
      </c>
      <c r="AU7" s="36">
        <v>4003.86</v>
      </c>
      <c r="AV7" s="36">
        <v>4437.04</v>
      </c>
      <c r="AW7" s="36">
        <v>450.81</v>
      </c>
      <c r="AX7" s="36">
        <v>1129.9100000000001</v>
      </c>
      <c r="AY7" s="36">
        <v>1197.1099999999999</v>
      </c>
      <c r="AZ7" s="36">
        <v>1002.64</v>
      </c>
      <c r="BA7" s="36">
        <v>1164.51</v>
      </c>
      <c r="BB7" s="36">
        <v>434.72</v>
      </c>
      <c r="BC7" s="36">
        <v>264.16000000000003</v>
      </c>
      <c r="BD7" s="36">
        <v>839.46</v>
      </c>
      <c r="BE7" s="36">
        <v>814.65</v>
      </c>
      <c r="BF7" s="36">
        <v>616.79</v>
      </c>
      <c r="BG7" s="36">
        <v>795.16</v>
      </c>
      <c r="BH7" s="36">
        <v>726.83</v>
      </c>
      <c r="BI7" s="36">
        <v>540.94000000000005</v>
      </c>
      <c r="BJ7" s="36">
        <v>532.29999999999995</v>
      </c>
      <c r="BK7" s="36">
        <v>520.29999999999995</v>
      </c>
      <c r="BL7" s="36">
        <v>498.27</v>
      </c>
      <c r="BM7" s="36">
        <v>495.76</v>
      </c>
      <c r="BN7" s="36">
        <v>283.72000000000003</v>
      </c>
      <c r="BO7" s="36">
        <v>90.9</v>
      </c>
      <c r="BP7" s="36">
        <v>83.73</v>
      </c>
      <c r="BQ7" s="36">
        <v>109.43</v>
      </c>
      <c r="BR7" s="36">
        <v>71.790000000000006</v>
      </c>
      <c r="BS7" s="36">
        <v>87.89</v>
      </c>
      <c r="BT7" s="36">
        <v>93.43</v>
      </c>
      <c r="BU7" s="36">
        <v>90.17</v>
      </c>
      <c r="BV7" s="36">
        <v>90.69</v>
      </c>
      <c r="BW7" s="36">
        <v>90.64</v>
      </c>
      <c r="BX7" s="36">
        <v>93.66</v>
      </c>
      <c r="BY7" s="36">
        <v>104.6</v>
      </c>
      <c r="BZ7" s="36">
        <v>278.70999999999998</v>
      </c>
      <c r="CA7" s="36">
        <v>304.86</v>
      </c>
      <c r="CB7" s="36">
        <v>259.44</v>
      </c>
      <c r="CC7" s="36">
        <v>335.08</v>
      </c>
      <c r="CD7" s="36">
        <v>299.58999999999997</v>
      </c>
      <c r="CE7" s="36">
        <v>204.24</v>
      </c>
      <c r="CF7" s="36">
        <v>210.28</v>
      </c>
      <c r="CG7" s="36">
        <v>211.08</v>
      </c>
      <c r="CH7" s="36">
        <v>213.52</v>
      </c>
      <c r="CI7" s="36">
        <v>208.21</v>
      </c>
      <c r="CJ7" s="36">
        <v>164.21</v>
      </c>
      <c r="CK7" s="36">
        <v>41.02</v>
      </c>
      <c r="CL7" s="36">
        <v>40.14</v>
      </c>
      <c r="CM7" s="36">
        <v>38.61</v>
      </c>
      <c r="CN7" s="36">
        <v>38.53</v>
      </c>
      <c r="CO7" s="36">
        <v>38.01</v>
      </c>
      <c r="CP7" s="36">
        <v>51.05</v>
      </c>
      <c r="CQ7" s="36">
        <v>50.49</v>
      </c>
      <c r="CR7" s="36">
        <v>49.69</v>
      </c>
      <c r="CS7" s="36">
        <v>49.77</v>
      </c>
      <c r="CT7" s="36">
        <v>49.22</v>
      </c>
      <c r="CU7" s="36">
        <v>59.8</v>
      </c>
      <c r="CV7" s="36">
        <v>77.14</v>
      </c>
      <c r="CW7" s="36">
        <v>76.58</v>
      </c>
      <c r="CX7" s="36">
        <v>82.95</v>
      </c>
      <c r="CY7" s="36">
        <v>75.39</v>
      </c>
      <c r="CZ7" s="36">
        <v>74.150000000000006</v>
      </c>
      <c r="DA7" s="36">
        <v>80.81</v>
      </c>
      <c r="DB7" s="36">
        <v>78.7</v>
      </c>
      <c r="DC7" s="36">
        <v>80.010000000000005</v>
      </c>
      <c r="DD7" s="36">
        <v>79.98</v>
      </c>
      <c r="DE7" s="36">
        <v>79.48</v>
      </c>
      <c r="DF7" s="36">
        <v>89.78</v>
      </c>
      <c r="DG7" s="36">
        <v>43.29</v>
      </c>
      <c r="DH7" s="36">
        <v>45.42</v>
      </c>
      <c r="DI7" s="36">
        <v>42.53</v>
      </c>
      <c r="DJ7" s="36">
        <v>44.23</v>
      </c>
      <c r="DK7" s="36">
        <v>45.73</v>
      </c>
      <c r="DL7" s="36">
        <v>33.21</v>
      </c>
      <c r="DM7" s="36">
        <v>34.24</v>
      </c>
      <c r="DN7" s="36">
        <v>35.18</v>
      </c>
      <c r="DO7" s="36">
        <v>36.43</v>
      </c>
      <c r="DP7" s="36">
        <v>46.12</v>
      </c>
      <c r="DQ7" s="36">
        <v>46.31</v>
      </c>
      <c r="DR7" s="36">
        <v>0</v>
      </c>
      <c r="DS7" s="36">
        <v>0</v>
      </c>
      <c r="DT7" s="36">
        <v>0</v>
      </c>
      <c r="DU7" s="36">
        <v>0</v>
      </c>
      <c r="DV7" s="36">
        <v>0</v>
      </c>
      <c r="DW7" s="36">
        <v>6.34</v>
      </c>
      <c r="DX7" s="36">
        <v>6.81</v>
      </c>
      <c r="DY7" s="36">
        <v>8.41</v>
      </c>
      <c r="DZ7" s="36">
        <v>8.7200000000000006</v>
      </c>
      <c r="EA7" s="36">
        <v>9.86</v>
      </c>
      <c r="EB7" s="36">
        <v>12.42</v>
      </c>
      <c r="EC7" s="36">
        <v>0</v>
      </c>
      <c r="ED7" s="36">
        <v>0</v>
      </c>
      <c r="EE7" s="36">
        <v>3.06</v>
      </c>
      <c r="EF7" s="36">
        <v>0.5</v>
      </c>
      <c r="EG7" s="36">
        <v>1.02</v>
      </c>
      <c r="EH7" s="36">
        <v>0.81</v>
      </c>
      <c r="EI7" s="36">
        <v>0.82</v>
      </c>
      <c r="EJ7" s="36">
        <v>0.66</v>
      </c>
      <c r="EK7" s="36">
        <v>0.64</v>
      </c>
      <c r="EL7" s="36">
        <v>0.56000000000000005</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NTW15012</cp:lastModifiedBy>
  <cp:lastPrinted>2016-02-10T09:33:16Z</cp:lastPrinted>
  <dcterms:created xsi:type="dcterms:W3CDTF">2016-01-18T04:40:02Z</dcterms:created>
  <dcterms:modified xsi:type="dcterms:W3CDTF">2017-01-27T00:32:15Z</dcterms:modified>
  <cp:category/>
</cp:coreProperties>
</file>